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2. капстрой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F31" i="1" l="1"/>
  <c r="E31" i="1"/>
  <c r="E30" i="1" s="1"/>
  <c r="E29" i="1" s="1"/>
  <c r="F30" i="1"/>
  <c r="F29" i="1" s="1"/>
  <c r="D30" i="1"/>
  <c r="D29" i="1"/>
  <c r="F26" i="1"/>
  <c r="E26" i="1"/>
  <c r="E25" i="1" s="1"/>
  <c r="D26" i="1"/>
  <c r="D25" i="1" s="1"/>
  <c r="F25" i="1"/>
  <c r="D24" i="1"/>
  <c r="D22" i="1" s="1"/>
  <c r="D21" i="1" s="1"/>
  <c r="F22" i="1"/>
  <c r="F21" i="1" s="1"/>
  <c r="E22" i="1"/>
  <c r="E21" i="1"/>
  <c r="E20" i="1"/>
  <c r="F18" i="1"/>
  <c r="F17" i="1" s="1"/>
  <c r="E18" i="1"/>
  <c r="E17" i="1" s="1"/>
  <c r="D18" i="1"/>
  <c r="D17" i="1"/>
  <c r="F16" i="1"/>
  <c r="F14" i="1" s="1"/>
  <c r="F13" i="1" s="1"/>
  <c r="F32" i="1" s="1"/>
  <c r="D16" i="1"/>
  <c r="F15" i="1"/>
  <c r="E14" i="1"/>
  <c r="D14" i="1"/>
  <c r="D13" i="1" s="1"/>
  <c r="E13" i="1"/>
  <c r="E32" i="1" l="1"/>
  <c r="D32" i="1"/>
</calcChain>
</file>

<file path=xl/sharedStrings.xml><?xml version="1.0" encoding="utf-8"?>
<sst xmlns="http://schemas.openxmlformats.org/spreadsheetml/2006/main" count="35" uniqueCount="24">
  <si>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</si>
  <si>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</si>
  <si>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</si>
  <si>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</si>
  <si>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</si>
  <si>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</si>
  <si>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</si>
  <si>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</si>
  <si>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</si>
  <si>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</si>
  <si>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</si>
  <si>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</si>
  <si>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</si>
  <si>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</si>
  <si>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</si>
  <si>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</si>
  <si>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</si>
  <si>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</si>
  <si>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>ВСЕГО</t>
  </si>
  <si>
    <t>Приложение № 14</t>
  </si>
  <si>
    <t>к Решению Совета депутатов ЗАТО г. Североморск</t>
  </si>
  <si>
    <t>"Приложение № 12</t>
  </si>
  <si>
    <t>от 25.12.2018 № 453</t>
  </si>
  <si>
    <t>______________________________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</si>
</sst>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4" borderId="6">
      <alignment horizontal="right" vertical="top" shrinkToFit="1"/>
    </xf>
    <xf numFmtId="4" fontId="7" fillId="5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4" borderId="5">
      <alignment horizontal="right" vertical="top" shrinkToFit="1"/>
    </xf>
    <xf numFmtId="4" fontId="9" fillId="4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5" borderId="5">
      <alignment horizontal="right" vertical="top" shrinkToFit="1"/>
    </xf>
    <xf numFmtId="49" fontId="11" fillId="0" borderId="7">
      <alignment horizontal="center"/>
    </xf>
    <xf numFmtId="0" fontId="12" fillId="0" borderId="0"/>
    <xf numFmtId="0" fontId="12" fillId="6" borderId="0"/>
    <xf numFmtId="0" fontId="3" fillId="0" borderId="0">
      <alignment vertical="top" wrapText="1"/>
    </xf>
  </cellStyleXfs>
  <cellXfs count="26">
    <xf numFmtId="0" fontId="0" fillId="0" borderId="0" xfId="0"/>
    <xf numFmtId="0" fontId="2" fillId="0" borderId="0" xfId="0" applyFont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165" fontId="2" fillId="0" borderId="2" xfId="1" applyFont="1" applyBorder="1" applyAlignment="1">
      <alignment horizontal="center" vertical="center"/>
    </xf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6" fillId="0" borderId="0" xfId="0" applyFont="1"/>
    <xf numFmtId="4" fontId="7" fillId="3" borderId="0" xfId="2" applyNumberFormat="1" applyFill="1" applyBorder="1" applyProtection="1">
      <alignment horizontal="right" vertical="top" shrinkToFit="1"/>
    </xf>
    <xf numFmtId="165" fontId="2" fillId="0" borderId="0" xfId="0" applyNumberFormat="1" applyFont="1"/>
    <xf numFmtId="4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7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994">
          <cell r="I994">
            <v>112477800</v>
          </cell>
        </row>
        <row r="998">
          <cell r="I998">
            <v>33814500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B35" sqref="B35"/>
    </sheetView>
  </sheetViews>
  <sheetFormatPr defaultRowHeight="15" x14ac:dyDescent="0.25"/>
  <cols>
    <col min="1" max="1" width="9.140625" style="3"/>
    <col min="2" max="2" width="65.5703125" style="3" customWidth="1"/>
    <col min="3" max="3" width="10" style="3" customWidth="1"/>
    <col min="4" max="4" width="15.5703125" style="3" customWidth="1"/>
    <col min="5" max="5" width="18" style="3" customWidth="1"/>
    <col min="6" max="6" width="16.7109375" style="3" customWidth="1"/>
  </cols>
  <sheetData>
    <row r="1" spans="1:6" x14ac:dyDescent="0.25">
      <c r="A1" s="18" t="s">
        <v>19</v>
      </c>
      <c r="B1" s="18"/>
      <c r="C1" s="18"/>
      <c r="D1" s="18"/>
      <c r="E1" s="18"/>
      <c r="F1" s="18"/>
    </row>
    <row r="2" spans="1:6" ht="12" customHeight="1" x14ac:dyDescent="0.25">
      <c r="A2" s="19" t="s">
        <v>20</v>
      </c>
      <c r="B2" s="19"/>
      <c r="C2" s="19"/>
      <c r="D2" s="19"/>
      <c r="E2" s="19"/>
      <c r="F2" s="19"/>
    </row>
    <row r="3" spans="1:6" x14ac:dyDescent="0.25">
      <c r="A3" s="18" t="s">
        <v>0</v>
      </c>
      <c r="B3" s="18"/>
      <c r="C3" s="18"/>
      <c r="D3" s="18"/>
      <c r="E3" s="18"/>
      <c r="F3" s="18"/>
    </row>
    <row r="4" spans="1:6" x14ac:dyDescent="0.25">
      <c r="A4" s="1"/>
      <c r="B4" s="18" t="s">
        <v>21</v>
      </c>
      <c r="C4" s="18"/>
      <c r="D4" s="18"/>
      <c r="E4" s="18"/>
      <c r="F4" s="18"/>
    </row>
    <row r="5" spans="1:6" x14ac:dyDescent="0.25">
      <c r="A5" s="1"/>
      <c r="B5" s="18" t="s">
        <v>20</v>
      </c>
      <c r="C5" s="18"/>
      <c r="D5" s="18"/>
      <c r="E5" s="18"/>
      <c r="F5" s="18"/>
    </row>
    <row r="6" spans="1:6" x14ac:dyDescent="0.25">
      <c r="A6" s="1"/>
      <c r="B6" s="18" t="s">
        <v>22</v>
      </c>
      <c r="C6" s="18"/>
      <c r="D6" s="18"/>
      <c r="E6" s="18"/>
      <c r="F6" s="18"/>
    </row>
    <row r="7" spans="1:6" x14ac:dyDescent="0.25">
      <c r="A7" s="2"/>
      <c r="B7" s="2"/>
      <c r="C7" s="2"/>
      <c r="D7" s="2"/>
    </row>
    <row r="8" spans="1:6" ht="87.75" customHeight="1" x14ac:dyDescent="0.25">
      <c r="B8" s="20" t="s">
        <v>1</v>
      </c>
      <c r="C8" s="20"/>
      <c r="D8" s="20"/>
      <c r="E8" s="20"/>
      <c r="F8" s="20"/>
    </row>
    <row r="10" spans="1:6" x14ac:dyDescent="0.25">
      <c r="F10" s="3" t="s">
        <v>2</v>
      </c>
    </row>
    <row r="11" spans="1:6" x14ac:dyDescent="0.25">
      <c r="B11" s="21" t="s">
        <v>3</v>
      </c>
      <c r="C11" s="23" t="s">
        <v>4</v>
      </c>
      <c r="D11" s="25" t="s">
        <v>5</v>
      </c>
      <c r="E11" s="25"/>
      <c r="F11" s="25"/>
    </row>
    <row r="12" spans="1:6" ht="27" customHeight="1" x14ac:dyDescent="0.25">
      <c r="B12" s="22"/>
      <c r="C12" s="24"/>
      <c r="D12" s="4" t="s">
        <v>6</v>
      </c>
      <c r="E12" s="4" t="s">
        <v>7</v>
      </c>
      <c r="F12" s="4" t="s">
        <v>8</v>
      </c>
    </row>
    <row r="13" spans="1:6" x14ac:dyDescent="0.25">
      <c r="B13" s="5" t="s">
        <v>9</v>
      </c>
      <c r="C13" s="6"/>
      <c r="D13" s="7">
        <f>SUM(D14:D14)</f>
        <v>103124434.67</v>
      </c>
      <c r="E13" s="7">
        <f>SUM(E14:E14)</f>
        <v>0</v>
      </c>
      <c r="F13" s="7">
        <f>SUM(F14:F14)</f>
        <v>146292300</v>
      </c>
    </row>
    <row r="14" spans="1:6" ht="25.5" x14ac:dyDescent="0.25">
      <c r="B14" s="5" t="s">
        <v>10</v>
      </c>
      <c r="C14" s="6">
        <v>731</v>
      </c>
      <c r="D14" s="7">
        <f>SUM(D15:D16)</f>
        <v>103124434.67</v>
      </c>
      <c r="E14" s="7">
        <f>SUM(E15:E16)</f>
        <v>0</v>
      </c>
      <c r="F14" s="7">
        <f>SUM(F15:F16)</f>
        <v>146292300</v>
      </c>
    </row>
    <row r="15" spans="1:6" x14ac:dyDescent="0.25">
      <c r="B15" s="5" t="s">
        <v>11</v>
      </c>
      <c r="C15" s="6"/>
      <c r="D15" s="7">
        <v>73362400</v>
      </c>
      <c r="E15" s="7"/>
      <c r="F15" s="7">
        <f>'[1]9.1 ведомства'!I994</f>
        <v>112477800</v>
      </c>
    </row>
    <row r="16" spans="1:6" x14ac:dyDescent="0.25">
      <c r="B16" s="8" t="s">
        <v>12</v>
      </c>
      <c r="C16" s="6"/>
      <c r="D16" s="7">
        <f>39275991.04-9513956.37</f>
        <v>29762034.670000002</v>
      </c>
      <c r="E16" s="7"/>
      <c r="F16" s="7">
        <f>'[1]9.1 ведомства'!I998</f>
        <v>33814500</v>
      </c>
    </row>
    <row r="17" spans="1:6" ht="25.5" x14ac:dyDescent="0.25">
      <c r="B17" s="5" t="s">
        <v>13</v>
      </c>
      <c r="C17" s="6"/>
      <c r="D17" s="7">
        <f>D18</f>
        <v>390030623.73000002</v>
      </c>
      <c r="E17" s="7">
        <f>E18</f>
        <v>777625786.26999998</v>
      </c>
      <c r="F17" s="7">
        <f>F18</f>
        <v>0</v>
      </c>
    </row>
    <row r="18" spans="1:6" ht="25.5" x14ac:dyDescent="0.25">
      <c r="B18" s="5" t="s">
        <v>10</v>
      </c>
      <c r="C18" s="6">
        <v>731</v>
      </c>
      <c r="D18" s="7">
        <f>SUM(D19:D20)</f>
        <v>390030623.73000002</v>
      </c>
      <c r="E18" s="7">
        <f>SUM(E19:E20)</f>
        <v>777625786.26999998</v>
      </c>
      <c r="F18" s="7">
        <f>SUM(F19:F20)</f>
        <v>0</v>
      </c>
    </row>
    <row r="19" spans="1:6" x14ac:dyDescent="0.25">
      <c r="B19" s="5" t="s">
        <v>11</v>
      </c>
      <c r="C19" s="6"/>
      <c r="D19" s="7">
        <v>343202600</v>
      </c>
      <c r="E19" s="7">
        <v>591265800</v>
      </c>
      <c r="F19" s="7"/>
    </row>
    <row r="20" spans="1:6" x14ac:dyDescent="0.25">
      <c r="B20" s="8" t="s">
        <v>12</v>
      </c>
      <c r="C20" s="6"/>
      <c r="D20" s="7">
        <v>46828023.729999997</v>
      </c>
      <c r="E20" s="7">
        <f>89486710.64+96873275.63</f>
        <v>186359986.26999998</v>
      </c>
      <c r="F20" s="7"/>
    </row>
    <row r="21" spans="1:6" x14ac:dyDescent="0.25">
      <c r="B21" s="5" t="s">
        <v>14</v>
      </c>
      <c r="C21" s="9"/>
      <c r="D21" s="10">
        <f>D22</f>
        <v>16742000.000000002</v>
      </c>
      <c r="E21" s="10">
        <f>E22</f>
        <v>143563700</v>
      </c>
      <c r="F21" s="10">
        <f>F22</f>
        <v>146292300</v>
      </c>
    </row>
    <row r="22" spans="1:6" ht="25.5" x14ac:dyDescent="0.25">
      <c r="B22" s="5" t="s">
        <v>10</v>
      </c>
      <c r="C22" s="9">
        <v>731</v>
      </c>
      <c r="D22" s="10">
        <f>SUM(D23:D24)</f>
        <v>16742000.000000002</v>
      </c>
      <c r="E22" s="10">
        <f>SUM(E23:E24)</f>
        <v>143563700</v>
      </c>
      <c r="F22" s="10">
        <f>SUM(F23:F24)</f>
        <v>146292300</v>
      </c>
    </row>
    <row r="23" spans="1:6" x14ac:dyDescent="0.25">
      <c r="B23" s="5" t="s">
        <v>11</v>
      </c>
      <c r="C23" s="9"/>
      <c r="D23" s="10">
        <v>0</v>
      </c>
      <c r="E23" s="10">
        <v>112753100</v>
      </c>
      <c r="F23" s="10">
        <v>112477800</v>
      </c>
    </row>
    <row r="24" spans="1:6" x14ac:dyDescent="0.25">
      <c r="B24" s="8" t="s">
        <v>12</v>
      </c>
      <c r="C24" s="9"/>
      <c r="D24" s="10">
        <f>12000000+4713956.37+28043.63</f>
        <v>16742000.000000002</v>
      </c>
      <c r="E24" s="10">
        <v>30810600</v>
      </c>
      <c r="F24" s="10">
        <v>33814500</v>
      </c>
    </row>
    <row r="25" spans="1:6" ht="38.25" x14ac:dyDescent="0.25">
      <c r="B25" s="8" t="s">
        <v>15</v>
      </c>
      <c r="C25" s="9"/>
      <c r="D25" s="10">
        <f>D26</f>
        <v>16766990</v>
      </c>
      <c r="E25" s="10">
        <f t="shared" ref="E25:F25" si="0">E26</f>
        <v>0</v>
      </c>
      <c r="F25" s="10">
        <f t="shared" si="0"/>
        <v>0</v>
      </c>
    </row>
    <row r="26" spans="1:6" ht="25.5" x14ac:dyDescent="0.25">
      <c r="B26" s="5" t="s">
        <v>10</v>
      </c>
      <c r="C26" s="9">
        <v>731</v>
      </c>
      <c r="D26" s="10">
        <f>D27+D28</f>
        <v>16766990</v>
      </c>
      <c r="E26" s="10">
        <f t="shared" ref="E26:F26" si="1">E27+E28</f>
        <v>0</v>
      </c>
      <c r="F26" s="10">
        <f t="shared" si="1"/>
        <v>0</v>
      </c>
    </row>
    <row r="27" spans="1:6" x14ac:dyDescent="0.25">
      <c r="B27" s="5" t="s">
        <v>11</v>
      </c>
      <c r="C27" s="9"/>
      <c r="D27" s="10">
        <v>15928640.5</v>
      </c>
      <c r="E27" s="10"/>
      <c r="F27" s="10"/>
    </row>
    <row r="28" spans="1:6" x14ac:dyDescent="0.25">
      <c r="B28" s="8" t="s">
        <v>12</v>
      </c>
      <c r="C28" s="9"/>
      <c r="D28" s="10">
        <v>838349.5</v>
      </c>
      <c r="E28" s="10"/>
      <c r="F28" s="10"/>
    </row>
    <row r="29" spans="1:6" x14ac:dyDescent="0.25">
      <c r="B29" s="8" t="s">
        <v>16</v>
      </c>
      <c r="C29" s="9"/>
      <c r="D29" s="10">
        <f t="shared" ref="D29:F30" si="2">D30</f>
        <v>24000000</v>
      </c>
      <c r="E29" s="10">
        <f t="shared" si="2"/>
        <v>0</v>
      </c>
      <c r="F29" s="10">
        <f t="shared" si="2"/>
        <v>0</v>
      </c>
    </row>
    <row r="30" spans="1:6" ht="25.5" x14ac:dyDescent="0.25">
      <c r="B30" s="5" t="s">
        <v>10</v>
      </c>
      <c r="C30" s="9">
        <v>731</v>
      </c>
      <c r="D30" s="10">
        <f t="shared" si="2"/>
        <v>24000000</v>
      </c>
      <c r="E30" s="10">
        <f t="shared" si="2"/>
        <v>0</v>
      </c>
      <c r="F30" s="10">
        <f t="shared" si="2"/>
        <v>0</v>
      </c>
    </row>
    <row r="31" spans="1:6" x14ac:dyDescent="0.25">
      <c r="B31" s="8" t="s">
        <v>17</v>
      </c>
      <c r="C31" s="9"/>
      <c r="D31" s="10">
        <v>24000000</v>
      </c>
      <c r="E31" s="10">
        <f>'[1]9.1 ведомства'!G946</f>
        <v>0</v>
      </c>
      <c r="F31" s="10">
        <f>'[1]9.1 ведомства'!I946</f>
        <v>0</v>
      </c>
    </row>
    <row r="32" spans="1:6" s="14" customFormat="1" x14ac:dyDescent="0.25">
      <c r="A32" s="11"/>
      <c r="B32" s="12" t="s">
        <v>18</v>
      </c>
      <c r="C32" s="13"/>
      <c r="D32" s="7">
        <f>D13+D18+D22+D30+D25</f>
        <v>550664048.4000001</v>
      </c>
      <c r="E32" s="7">
        <f t="shared" ref="E32:F32" si="3">E13+E18+E22+E30</f>
        <v>921189486.26999998</v>
      </c>
      <c r="F32" s="7">
        <f t="shared" si="3"/>
        <v>292584600</v>
      </c>
    </row>
    <row r="34" spans="2:5" x14ac:dyDescent="0.25">
      <c r="B34" s="3" t="s">
        <v>23</v>
      </c>
      <c r="D34" s="15"/>
    </row>
    <row r="36" spans="2:5" x14ac:dyDescent="0.25">
      <c r="D36" s="16"/>
    </row>
    <row r="37" spans="2:5" x14ac:dyDescent="0.25">
      <c r="D37" s="17"/>
    </row>
    <row r="38" spans="2:5" x14ac:dyDescent="0.25">
      <c r="D38" s="17"/>
    </row>
    <row r="40" spans="2:5" x14ac:dyDescent="0.25">
      <c r="E40" s="17"/>
    </row>
  </sheetData>
  <sheetProtection password="D646" sheet="1" objects="1" scenarios="1"/>
  <mergeCells count="10">
    <mergeCell ref="A1:F1"/>
    <mergeCell ref="A2:F2"/>
    <mergeCell ref="A3:F3"/>
    <mergeCell ref="B8:F8"/>
    <mergeCell ref="B11:B12"/>
    <mergeCell ref="C11:C12"/>
    <mergeCell ref="D11:F11"/>
    <mergeCell ref="B4:F4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2019-03-01T11:55:12Z</cp:lastPrinted>
  <dcterms:created xsi:type="dcterms:W3CDTF">2019-03-01T08:04:50Z</dcterms:created>
  <dcterms:modified xsi:type="dcterms:W3CDTF">2019-03-01T11:55:31Z</dcterms:modified>
</cp:coreProperties>
</file>